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570" windowHeight="6735"/>
  </bookViews>
  <sheets>
    <sheet name="XM" sheetId="2" r:id="rId1"/>
  </sheets>
  <definedNames>
    <definedName name="solver_adj" localSheetId="0" hidden="1">XM!$A$79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XM!$D$75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45621"/>
</workbook>
</file>

<file path=xl/calcChain.xml><?xml version="1.0" encoding="utf-8"?>
<calcChain xmlns="http://schemas.openxmlformats.org/spreadsheetml/2006/main">
  <c r="F3" i="2" l="1"/>
  <c r="G3" i="2"/>
  <c r="E3" i="2"/>
  <c r="D66" i="2"/>
  <c r="G56" i="2"/>
  <c r="G57" i="2"/>
  <c r="G58" i="2"/>
  <c r="G59" i="2"/>
  <c r="G60" i="2"/>
  <c r="G61" i="2"/>
  <c r="J61" i="2"/>
  <c r="J63" i="2"/>
  <c r="J60" i="2"/>
  <c r="K60" i="2"/>
  <c r="J59" i="2"/>
  <c r="K59" i="2"/>
  <c r="J58" i="2"/>
  <c r="K58" i="2"/>
  <c r="J57" i="2"/>
  <c r="K57" i="2"/>
  <c r="J56" i="2"/>
  <c r="K56" i="2"/>
  <c r="J55" i="2"/>
  <c r="K55" i="2"/>
  <c r="D56" i="2"/>
  <c r="E56" i="2"/>
  <c r="D57" i="2"/>
  <c r="E57" i="2"/>
  <c r="D58" i="2"/>
  <c r="D59" i="2"/>
  <c r="D60" i="2"/>
  <c r="D61" i="2"/>
  <c r="D62" i="2"/>
  <c r="D55" i="2"/>
  <c r="E55" i="2"/>
  <c r="A57" i="2"/>
  <c r="A58" i="2"/>
  <c r="A59" i="2"/>
  <c r="A60" i="2"/>
  <c r="A61" i="2"/>
  <c r="A62" i="2"/>
  <c r="A56" i="2"/>
  <c r="A6" i="2"/>
  <c r="F6" i="2"/>
  <c r="G6" i="2"/>
  <c r="G5" i="2"/>
  <c r="F5" i="2"/>
  <c r="E5" i="2"/>
  <c r="D5" i="2"/>
  <c r="C5" i="2"/>
  <c r="C6" i="2"/>
  <c r="D6" i="2"/>
  <c r="E6" i="2"/>
  <c r="A7" i="2"/>
  <c r="K61" i="2"/>
  <c r="K63" i="2"/>
  <c r="F7" i="2"/>
  <c r="C7" i="2"/>
  <c r="D7" i="2"/>
  <c r="A8" i="2"/>
  <c r="G7" i="2"/>
  <c r="E7" i="2"/>
  <c r="C8" i="2"/>
  <c r="D8" i="2"/>
  <c r="F8" i="2"/>
  <c r="E8" i="2"/>
  <c r="G8" i="2"/>
  <c r="A9" i="2"/>
  <c r="A10" i="2"/>
  <c r="E9" i="2"/>
  <c r="G9" i="2"/>
  <c r="D9" i="2"/>
  <c r="C9" i="2"/>
  <c r="F9" i="2"/>
  <c r="A11" i="2"/>
  <c r="E10" i="2"/>
  <c r="F10" i="2"/>
  <c r="C10" i="2"/>
  <c r="G10" i="2"/>
  <c r="D10" i="2"/>
  <c r="F11" i="2"/>
  <c r="D11" i="2"/>
  <c r="G11" i="2"/>
  <c r="E11" i="2"/>
  <c r="C11" i="2"/>
  <c r="A12" i="2"/>
  <c r="D12" i="2"/>
  <c r="C12" i="2"/>
  <c r="F12" i="2"/>
  <c r="A13" i="2"/>
  <c r="E12" i="2"/>
  <c r="G12" i="2"/>
  <c r="E13" i="2"/>
  <c r="G13" i="2"/>
  <c r="A14" i="2"/>
  <c r="F13" i="2"/>
  <c r="D13" i="2"/>
  <c r="C13" i="2"/>
  <c r="A15" i="2"/>
  <c r="D14" i="2"/>
  <c r="G14" i="2"/>
  <c r="E14" i="2"/>
  <c r="F14" i="2"/>
  <c r="C14" i="2"/>
  <c r="G15" i="2"/>
  <c r="A16" i="2"/>
  <c r="D15" i="2"/>
  <c r="C15" i="2"/>
  <c r="F15" i="2"/>
  <c r="E15" i="2"/>
  <c r="G16" i="2"/>
  <c r="D16" i="2"/>
  <c r="C16" i="2"/>
  <c r="A17" i="2"/>
  <c r="F16" i="2"/>
  <c r="E16" i="2"/>
  <c r="C17" i="2"/>
  <c r="A18" i="2"/>
  <c r="D17" i="2"/>
  <c r="E17" i="2"/>
  <c r="G17" i="2"/>
  <c r="F17" i="2"/>
  <c r="C18" i="2"/>
  <c r="E18" i="2"/>
  <c r="G18" i="2"/>
  <c r="D18" i="2"/>
  <c r="F18" i="2"/>
  <c r="A19" i="2"/>
  <c r="G19" i="2"/>
  <c r="D19" i="2"/>
  <c r="E19" i="2"/>
  <c r="A20" i="2"/>
  <c r="F19" i="2"/>
  <c r="C19" i="2"/>
  <c r="D20" i="2"/>
  <c r="C20" i="2"/>
  <c r="E20" i="2"/>
  <c r="G20" i="2"/>
  <c r="F20" i="2"/>
  <c r="A21" i="2"/>
  <c r="E21" i="2"/>
  <c r="A22" i="2"/>
  <c r="C21" i="2"/>
  <c r="G21" i="2"/>
  <c r="D21" i="2"/>
  <c r="F21" i="2"/>
  <c r="G22" i="2"/>
  <c r="A23" i="2"/>
  <c r="D22" i="2"/>
  <c r="E22" i="2"/>
  <c r="C22" i="2"/>
  <c r="F22" i="2"/>
  <c r="A24" i="2"/>
  <c r="F23" i="2"/>
  <c r="C23" i="2"/>
  <c r="D23" i="2"/>
  <c r="G23" i="2"/>
  <c r="E23" i="2"/>
  <c r="F24" i="2"/>
  <c r="D24" i="2"/>
  <c r="C24" i="2"/>
  <c r="G24" i="2"/>
  <c r="E24" i="2"/>
</calcChain>
</file>

<file path=xl/sharedStrings.xml><?xml version="1.0" encoding="utf-8"?>
<sst xmlns="http://schemas.openxmlformats.org/spreadsheetml/2006/main" count="33" uniqueCount="24">
  <si>
    <t>t</t>
  </si>
  <si>
    <t>r^t</t>
  </si>
  <si>
    <t>Ameritarde</t>
  </si>
  <si>
    <t>Capital 1</t>
  </si>
  <si>
    <t>XM</t>
  </si>
  <si>
    <t>Non-discounted</t>
  </si>
  <si>
    <t>discounted</t>
  </si>
  <si>
    <t>prospective</t>
  </si>
  <si>
    <t>acquisition costs</t>
  </si>
  <si>
    <t>Verizon retention and average stay</t>
  </si>
  <si>
    <t>monthly</t>
  </si>
  <si>
    <t>Annual</t>
  </si>
  <si>
    <t>Average Stay</t>
  </si>
  <si>
    <t>out of annual reports, page 33+</t>
  </si>
  <si>
    <t>year</t>
  </si>
  <si>
    <t>churn</t>
  </si>
  <si>
    <t>retention</t>
  </si>
  <si>
    <t>AT&amp;T retention and average stay</t>
  </si>
  <si>
    <t>http://www.wikinvest.com/stock/AT&amp;T_(T)/Data/Churn_Rate</t>
  </si>
  <si>
    <t>churn in %</t>
  </si>
  <si>
    <t>increase %</t>
  </si>
  <si>
    <t>T Mobile</t>
  </si>
  <si>
    <t>http://androinica.com/2011/02/t-mobile-usa-keeps-losing-customers-how-would-you-fix-it/</t>
  </si>
  <si>
    <t>Cellular phone CLV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</si>
</sst>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%"/>
    <numFmt numFmtId="166" formatCode="0.0"/>
  </numFmts>
  <fonts count="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9" fontId="0" fillId="0" borderId="0" xfId="2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readingOrder="1"/>
    </xf>
    <xf numFmtId="164" fontId="0" fillId="0" borderId="0" xfId="2" applyNumberFormat="1" applyFont="1"/>
    <xf numFmtId="10" fontId="0" fillId="0" borderId="0" xfId="2" applyNumberFormat="1" applyFont="1"/>
    <xf numFmtId="166" fontId="0" fillId="0" borderId="0" xfId="0" applyNumberFormat="1"/>
    <xf numFmtId="0" fontId="2" fillId="0" borderId="0" xfId="1" applyAlignment="1" applyProtection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0" xfId="0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38123660213"/>
          <c:y val="5.3388143877678908E-2"/>
          <c:w val="0.87272786872259389"/>
          <c:h val="0.74743401428750467"/>
        </c:manualLayout>
      </c:layout>
      <c:lineChart>
        <c:grouping val="standard"/>
        <c:varyColors val="0"/>
        <c:ser>
          <c:idx val="0"/>
          <c:order val="0"/>
          <c:tx>
            <c:v>Capital One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XM!$A$5:$A$24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XM!$E$5:$E$24</c:f>
              <c:numCache>
                <c:formatCode>0%</c:formatCode>
                <c:ptCount val="20"/>
                <c:pt idx="0">
                  <c:v>0.85</c:v>
                </c:pt>
                <c:pt idx="1">
                  <c:v>0.72249999999999992</c:v>
                </c:pt>
                <c:pt idx="2">
                  <c:v>0.61412499999999992</c:v>
                </c:pt>
                <c:pt idx="3">
                  <c:v>0.52200624999999989</c:v>
                </c:pt>
                <c:pt idx="4">
                  <c:v>0.44370531249999989</c:v>
                </c:pt>
                <c:pt idx="5">
                  <c:v>0.37714951562499988</c:v>
                </c:pt>
                <c:pt idx="6">
                  <c:v>0.32057708828124987</c:v>
                </c:pt>
                <c:pt idx="7">
                  <c:v>0.2724905250390624</c:v>
                </c:pt>
                <c:pt idx="8">
                  <c:v>0.23161694628320303</c:v>
                </c:pt>
                <c:pt idx="9">
                  <c:v>0.19687440434072256</c:v>
                </c:pt>
                <c:pt idx="10">
                  <c:v>0.16734324368961417</c:v>
                </c:pt>
                <c:pt idx="11">
                  <c:v>0.14224175713617204</c:v>
                </c:pt>
                <c:pt idx="12">
                  <c:v>0.12090549356574623</c:v>
                </c:pt>
                <c:pt idx="13">
                  <c:v>0.10276966953088429</c:v>
                </c:pt>
                <c:pt idx="14">
                  <c:v>8.7354219101251629E-2</c:v>
                </c:pt>
                <c:pt idx="15">
                  <c:v>7.4251086236063898E-2</c:v>
                </c:pt>
                <c:pt idx="16">
                  <c:v>6.3113423300654309E-2</c:v>
                </c:pt>
                <c:pt idx="17">
                  <c:v>5.3646409805556163E-2</c:v>
                </c:pt>
                <c:pt idx="18">
                  <c:v>4.5599448334722736E-2</c:v>
                </c:pt>
                <c:pt idx="19">
                  <c:v>3.8759531084514326E-2</c:v>
                </c:pt>
              </c:numCache>
            </c:numRef>
          </c:val>
          <c:smooth val="0"/>
        </c:ser>
        <c:ser>
          <c:idx val="1"/>
          <c:order val="1"/>
          <c:tx>
            <c:v>XM Radio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XM!$A$5:$A$24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XM!$F$5:$F$24</c:f>
              <c:numCache>
                <c:formatCode>0%</c:formatCode>
                <c:ptCount val="20"/>
                <c:pt idx="0">
                  <c:v>0.81</c:v>
                </c:pt>
                <c:pt idx="1">
                  <c:v>0.65610000000000013</c:v>
                </c:pt>
                <c:pt idx="2">
                  <c:v>0.53144100000000016</c:v>
                </c:pt>
                <c:pt idx="3">
                  <c:v>0.43046721000000016</c:v>
                </c:pt>
                <c:pt idx="4">
                  <c:v>0.34867844010000015</c:v>
                </c:pt>
                <c:pt idx="5">
                  <c:v>0.28242953648100017</c:v>
                </c:pt>
                <c:pt idx="6">
                  <c:v>0.22876792454961015</c:v>
                </c:pt>
                <c:pt idx="7">
                  <c:v>0.18530201888518424</c:v>
                </c:pt>
                <c:pt idx="8">
                  <c:v>0.15009463529699923</c:v>
                </c:pt>
                <c:pt idx="9">
                  <c:v>0.12157665459056941</c:v>
                </c:pt>
                <c:pt idx="10">
                  <c:v>9.8477090218361235E-2</c:v>
                </c:pt>
                <c:pt idx="11">
                  <c:v>7.9766443076872598E-2</c:v>
                </c:pt>
                <c:pt idx="12">
                  <c:v>6.4610818892266816E-2</c:v>
                </c:pt>
                <c:pt idx="13">
                  <c:v>5.2334763302736127E-2</c:v>
                </c:pt>
                <c:pt idx="14">
                  <c:v>4.2391158275216265E-2</c:v>
                </c:pt>
                <c:pt idx="15">
                  <c:v>3.4336838202925178E-2</c:v>
                </c:pt>
                <c:pt idx="16">
                  <c:v>2.7812838944369395E-2</c:v>
                </c:pt>
                <c:pt idx="17">
                  <c:v>2.2528399544939213E-2</c:v>
                </c:pt>
                <c:pt idx="18">
                  <c:v>1.8248003631400764E-2</c:v>
                </c:pt>
                <c:pt idx="19">
                  <c:v>1.478088294143462E-2</c:v>
                </c:pt>
              </c:numCache>
            </c:numRef>
          </c:val>
          <c:smooth val="0"/>
        </c:ser>
        <c:ser>
          <c:idx val="2"/>
          <c:order val="2"/>
          <c:tx>
            <c:v>T-Mobile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XM!$A$5:$A$24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XM!$G$5:$G$24</c:f>
              <c:numCache>
                <c:formatCode>0%</c:formatCode>
                <c:ptCount val="20"/>
                <c:pt idx="0">
                  <c:v>0.73799999999999999</c:v>
                </c:pt>
                <c:pt idx="1">
                  <c:v>0.54464400000000002</c:v>
                </c:pt>
                <c:pt idx="2">
                  <c:v>0.40194727200000002</c:v>
                </c:pt>
                <c:pt idx="3">
                  <c:v>0.29663708673600003</c:v>
                </c:pt>
                <c:pt idx="4">
                  <c:v>0.21891817001116803</c:v>
                </c:pt>
                <c:pt idx="5">
                  <c:v>0.161561609468242</c:v>
                </c:pt>
                <c:pt idx="6">
                  <c:v>0.11923246778756261</c:v>
                </c:pt>
                <c:pt idx="7">
                  <c:v>8.7993561227221212E-2</c:v>
                </c:pt>
                <c:pt idx="8">
                  <c:v>6.4939248185689247E-2</c:v>
                </c:pt>
                <c:pt idx="9">
                  <c:v>4.7925165161038674E-2</c:v>
                </c:pt>
                <c:pt idx="10">
                  <c:v>3.5368771888846538E-2</c:v>
                </c:pt>
                <c:pt idx="11">
                  <c:v>2.6102153653968747E-2</c:v>
                </c:pt>
                <c:pt idx="12">
                  <c:v>1.9263389396628937E-2</c:v>
                </c:pt>
                <c:pt idx="13">
                  <c:v>1.4216381374712154E-2</c:v>
                </c:pt>
                <c:pt idx="14">
                  <c:v>1.0491689454537571E-2</c:v>
                </c:pt>
                <c:pt idx="15">
                  <c:v>7.7428668174487278E-3</c:v>
                </c:pt>
                <c:pt idx="16">
                  <c:v>5.7142357112771611E-3</c:v>
                </c:pt>
                <c:pt idx="17">
                  <c:v>4.2171059549225452E-3</c:v>
                </c:pt>
                <c:pt idx="18">
                  <c:v>3.1122241947328382E-3</c:v>
                </c:pt>
                <c:pt idx="19">
                  <c:v>2.2968214557128348E-3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12160"/>
        <c:axId val="167214080"/>
      </c:lineChart>
      <c:catAx>
        <c:axId val="16721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2167861534790672"/>
              <c:y val="0.86447724835216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customers remaining at end of period</a:t>
                </a:r>
              </a:p>
            </c:rich>
          </c:tx>
          <c:layout>
            <c:manualLayout>
              <c:xMode val="edge"/>
              <c:yMode val="edge"/>
              <c:x val="2.2377622377622378E-2"/>
              <c:y val="0.147844158083935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12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405623772552907"/>
          <c:y val="0.93634583151438711"/>
          <c:w val="0.39860169227098363"/>
          <c:h val="4.92813141683777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96904386795209E-2"/>
          <c:y val="6.3882063882063883E-2"/>
          <c:w val="0.88835091833364677"/>
          <c:h val="0.8058968058968059"/>
        </c:manualLayout>
      </c:layout>
      <c:barChart>
        <c:barDir val="col"/>
        <c:grouping val="clustered"/>
        <c:varyColors val="0"/>
        <c:ser>
          <c:idx val="0"/>
          <c:order val="0"/>
          <c:tx>
            <c:v>Non-discounted CLV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00669542880681E-3"/>
                  <c:y val="0.1418640974546486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CC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Non-discounted CLV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XM!$D$33:$D$35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XM!$C$33</c:f>
              <c:numCache>
                <c:formatCode>General</c:formatCode>
                <c:ptCount val="1"/>
                <c:pt idx="0">
                  <c:v>1104</c:v>
                </c:pt>
              </c:numCache>
            </c:numRef>
          </c:val>
        </c:ser>
        <c:ser>
          <c:idx val="1"/>
          <c:order val="1"/>
          <c:tx>
            <c:v>CLV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035215007777108E-3"/>
                  <c:y val="0.12407539966595084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FFFFCC"/>
                        </a:solidFill>
                        <a:latin typeface="Arial"/>
                        <a:cs typeface="Arial"/>
                      </a:rPr>
                      <a:t>Customer Liftime 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FFFFCC"/>
                        </a:solidFill>
                        <a:latin typeface="Arial"/>
                        <a:cs typeface="Arial"/>
                      </a:rPr>
                      <a:t>Value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XM!$D$33:$D$35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XM!$C$34</c:f>
              <c:numCache>
                <c:formatCode>General</c:formatCode>
                <c:ptCount val="1"/>
                <c:pt idx="0">
                  <c:v>826</c:v>
                </c:pt>
              </c:numCache>
            </c:numRef>
          </c:val>
        </c:ser>
        <c:ser>
          <c:idx val="2"/>
          <c:order val="2"/>
          <c:tx>
            <c:v>PCLV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181188000401489E-3"/>
                  <c:y val="0.1216970728781753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CC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Prospect Customer Lifetime Value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XM!$D$33:$D$35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XM!$C$35</c:f>
              <c:numCache>
                <c:formatCode>General</c:formatCode>
                <c:ptCount val="1"/>
                <c:pt idx="0">
                  <c:v>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59136"/>
        <c:axId val="183669120"/>
      </c:barChart>
      <c:catAx>
        <c:axId val="1836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83669120"/>
        <c:crosses val="autoZero"/>
        <c:auto val="1"/>
        <c:lblAlgn val="ctr"/>
        <c:lblOffset val="100"/>
        <c:tickMarkSkip val="1"/>
        <c:noMultiLvlLbl val="0"/>
      </c:catAx>
      <c:valAx>
        <c:axId val="18366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59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367887266518869"/>
          <c:y val="0.92383292383292381"/>
          <c:w val="0.69741219240798791"/>
          <c:h val="5.89680589680590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5066186707036"/>
          <c:y val="6.3882063882063883E-2"/>
          <c:w val="0.84142527783879106"/>
          <c:h val="0.76658476658476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solidFill>
                  <a:srgbClr val="FF0000"/>
                </a:solidFill>
                <a:prstDash val="solid"/>
              </a:ln>
            </c:spPr>
          </c:dPt>
          <c:dPt>
            <c:idx val="2"/>
            <c:bubble3D val="0"/>
            <c:spPr>
              <a:ln w="1905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ln w="1905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ln w="19050">
                <a:solidFill>
                  <a:srgbClr val="FF0000"/>
                </a:solidFill>
                <a:prstDash val="solid"/>
              </a:ln>
            </c:spPr>
          </c:dPt>
          <c:dPt>
            <c:idx val="6"/>
            <c:bubble3D val="0"/>
            <c:spPr>
              <a:ln w="19050">
                <a:solidFill>
                  <a:srgbClr val="FF0000"/>
                </a:solidFill>
                <a:prstDash val="solid"/>
              </a:ln>
            </c:spPr>
          </c:dPt>
          <c:xVal>
            <c:numRef>
              <c:f>XM!$J$55:$J$61</c:f>
              <c:numCache>
                <c:formatCode>0.0%</c:formatCode>
                <c:ptCount val="7"/>
                <c:pt idx="0">
                  <c:v>0.72003578879072638</c:v>
                </c:pt>
                <c:pt idx="1">
                  <c:v>0.76571341785785552</c:v>
                </c:pt>
                <c:pt idx="2">
                  <c:v>0.80415145752997208</c:v>
                </c:pt>
                <c:pt idx="3">
                  <c:v>0.81403338034980821</c:v>
                </c:pt>
                <c:pt idx="4">
                  <c:v>0.81403338034980821</c:v>
                </c:pt>
                <c:pt idx="5">
                  <c:v>0.83718568447607644</c:v>
                </c:pt>
                <c:pt idx="6">
                  <c:v>0.85364595679433852</c:v>
                </c:pt>
              </c:numCache>
            </c:numRef>
          </c:xVal>
          <c:yVal>
            <c:numRef>
              <c:f>XM!$K$55:$K$61</c:f>
              <c:numCache>
                <c:formatCode>0.0</c:formatCode>
                <c:ptCount val="7"/>
                <c:pt idx="0">
                  <c:v>3.5718851194608536</c:v>
                </c:pt>
                <c:pt idx="1">
                  <c:v>4.2682768720971307</c:v>
                </c:pt>
                <c:pt idx="2">
                  <c:v>5.1059864290439485</c:v>
                </c:pt>
                <c:pt idx="3">
                  <c:v>5.3773091207498789</c:v>
                </c:pt>
                <c:pt idx="4">
                  <c:v>5.3773091207498789</c:v>
                </c:pt>
                <c:pt idx="5">
                  <c:v>6.1419660598153136</c:v>
                </c:pt>
                <c:pt idx="6">
                  <c:v>6.8327459774703136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136"/>
        <c:axId val="183705600"/>
      </c:scatterChart>
      <c:valAx>
        <c:axId val="18369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AT&amp;T Annual Retention Rate (2004-2010)</a:t>
                </a:r>
              </a:p>
            </c:rich>
          </c:tx>
          <c:layout>
            <c:manualLayout>
              <c:xMode val="edge"/>
              <c:yMode val="edge"/>
              <c:x val="0.32524322809163414"/>
              <c:y val="0.906633906633906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705600"/>
        <c:crosses val="autoZero"/>
        <c:crossBetween val="midCat"/>
      </c:valAx>
      <c:valAx>
        <c:axId val="183705600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Stay of AT&amp;T Customers (in years)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110565110565110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911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5066186707036"/>
          <c:y val="6.3882063882063883E-2"/>
          <c:w val="0.86569716085337156"/>
          <c:h val="0.8058968058968059"/>
        </c:manualLayout>
      </c:layout>
      <c:barChart>
        <c:barDir val="col"/>
        <c:grouping val="clustered"/>
        <c:varyColors val="0"/>
        <c:ser>
          <c:idx val="0"/>
          <c:order val="0"/>
          <c:tx>
            <c:v>Capital One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0374064360890715E-2"/>
                  <c:y val="7.9770679770679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XM!$E$3</c:f>
              <c:numCache>
                <c:formatCode>0.00</c:formatCode>
                <c:ptCount val="1"/>
                <c:pt idx="0">
                  <c:v>6.6666666666666661</c:v>
                </c:pt>
              </c:numCache>
            </c:numRef>
          </c:val>
        </c:ser>
        <c:ser>
          <c:idx val="1"/>
          <c:order val="1"/>
          <c:tx>
            <c:v>XM Radio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8586993316189408E-3"/>
                  <c:y val="8.5020281555714575E-2"/>
                </c:manualLayout>
              </c:layout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XM!$F$3</c:f>
              <c:numCache>
                <c:formatCode>0.00</c:formatCode>
                <c:ptCount val="1"/>
                <c:pt idx="0">
                  <c:v>5.2631578947368434</c:v>
                </c:pt>
              </c:numCache>
            </c:numRef>
          </c:val>
        </c:ser>
        <c:ser>
          <c:idx val="2"/>
          <c:order val="2"/>
          <c:tx>
            <c:v>T-Mobile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7020392621020353E-4"/>
                  <c:y val="0.10200236027007681"/>
                </c:manualLayout>
              </c:layout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XM!$G$3</c:f>
              <c:numCache>
                <c:formatCode>0.00</c:formatCode>
                <c:ptCount val="1"/>
                <c:pt idx="0">
                  <c:v>3.8167938931297707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45920"/>
        <c:axId val="183760000"/>
      </c:barChart>
      <c:catAx>
        <c:axId val="183745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83760000"/>
        <c:crosses val="autoZero"/>
        <c:auto val="1"/>
        <c:lblAlgn val="ctr"/>
        <c:lblOffset val="100"/>
        <c:noMultiLvlLbl val="0"/>
      </c:catAx>
      <c:valAx>
        <c:axId val="183760000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Stay (in years)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28255528255528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745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922381061590603"/>
          <c:y val="0.92383292383292381"/>
          <c:w val="0.36893254847998369"/>
          <c:h val="5.89680589680590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</xdr:row>
      <xdr:rowOff>0</xdr:rowOff>
    </xdr:from>
    <xdr:to>
      <xdr:col>19</xdr:col>
      <xdr:colOff>228600</xdr:colOff>
      <xdr:row>30</xdr:row>
      <xdr:rowOff>9525</xdr:rowOff>
    </xdr:to>
    <xdr:graphicFrame macro="">
      <xdr:nvGraphicFramePr>
        <xdr:cNvPr id="2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304800</xdr:colOff>
      <xdr:row>26</xdr:row>
      <xdr:rowOff>95250</xdr:rowOff>
    </xdr:from>
    <xdr:to>
      <xdr:col>29</xdr:col>
      <xdr:colOff>95250</xdr:colOff>
      <xdr:row>50</xdr:row>
      <xdr:rowOff>85725</xdr:rowOff>
    </xdr:to>
    <xdr:graphicFrame macro="">
      <xdr:nvGraphicFramePr>
        <xdr:cNvPr id="20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457200</xdr:colOff>
      <xdr:row>30</xdr:row>
      <xdr:rowOff>47625</xdr:rowOff>
    </xdr:from>
    <xdr:to>
      <xdr:col>19</xdr:col>
      <xdr:colOff>247650</xdr:colOff>
      <xdr:row>54</xdr:row>
      <xdr:rowOff>38100</xdr:rowOff>
    </xdr:to>
    <xdr:graphicFrame macro="">
      <xdr:nvGraphicFramePr>
        <xdr:cNvPr id="20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247650</xdr:colOff>
      <xdr:row>1</xdr:row>
      <xdr:rowOff>152400</xdr:rowOff>
    </xdr:from>
    <xdr:to>
      <xdr:col>29</xdr:col>
      <xdr:colOff>38100</xdr:colOff>
      <xdr:row>25</xdr:row>
      <xdr:rowOff>142875</xdr:rowOff>
    </xdr:to>
    <xdr:graphicFrame macro="">
      <xdr:nvGraphicFramePr>
        <xdr:cNvPr id="20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ndroinica.com/2011/02/t-mobile-usa-keeps-losing-customers-how-would-you-fix-it/" TargetMode="External"/><Relationship Id="rId1" Type="http://schemas.openxmlformats.org/officeDocument/2006/relationships/hyperlink" Target="http://www.wikinvest.com/stock/AT&amp;T_(T)/Data/Churn_R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activeCell="I34" sqref="I34"/>
    </sheetView>
  </sheetViews>
  <sheetFormatPr defaultRowHeight="12.75" x14ac:dyDescent="0.2"/>
  <sheetData>
    <row r="1" spans="1:7" x14ac:dyDescent="0.2">
      <c r="C1" t="s">
        <v>2</v>
      </c>
      <c r="E1" t="s">
        <v>3</v>
      </c>
      <c r="F1" s="1" t="s">
        <v>4</v>
      </c>
      <c r="G1" s="1" t="s">
        <v>21</v>
      </c>
    </row>
    <row r="2" spans="1:7" x14ac:dyDescent="0.2">
      <c r="A2" s="1"/>
      <c r="B2" s="4" t="s">
        <v>16</v>
      </c>
      <c r="C2" s="1">
        <v>0.95</v>
      </c>
      <c r="D2" s="1">
        <v>0.9</v>
      </c>
      <c r="E2" s="1">
        <v>0.85</v>
      </c>
      <c r="F2" s="1">
        <v>0.81</v>
      </c>
      <c r="G2" s="1">
        <v>0.73799999999999999</v>
      </c>
    </row>
    <row r="3" spans="1:7" x14ac:dyDescent="0.2">
      <c r="B3" t="s">
        <v>12</v>
      </c>
      <c r="E3" s="12">
        <f>1/(1-E2)</f>
        <v>6.6666666666666661</v>
      </c>
      <c r="F3" s="12">
        <f>1/(1-F2)</f>
        <v>5.2631578947368434</v>
      </c>
      <c r="G3" s="12">
        <f>1/(1-G2)</f>
        <v>3.8167938931297707</v>
      </c>
    </row>
    <row r="4" spans="1:7" x14ac:dyDescent="0.2">
      <c r="A4" s="1" t="s">
        <v>0</v>
      </c>
      <c r="B4" s="1"/>
      <c r="C4" s="1" t="s">
        <v>1</v>
      </c>
      <c r="D4" s="1"/>
      <c r="E4" s="1"/>
      <c r="F4" s="1"/>
      <c r="G4" s="1"/>
    </row>
    <row r="5" spans="1:7" x14ac:dyDescent="0.2">
      <c r="A5" s="1">
        <v>1</v>
      </c>
      <c r="B5" s="1"/>
      <c r="C5" s="3">
        <f t="shared" ref="C5:G14" si="0">C$2^$A5</f>
        <v>0.95</v>
      </c>
      <c r="D5" s="3">
        <f t="shared" si="0"/>
        <v>0.9</v>
      </c>
      <c r="E5" s="3">
        <f t="shared" si="0"/>
        <v>0.85</v>
      </c>
      <c r="F5" s="3">
        <f t="shared" si="0"/>
        <v>0.81</v>
      </c>
      <c r="G5" s="3">
        <f t="shared" si="0"/>
        <v>0.73799999999999999</v>
      </c>
    </row>
    <row r="6" spans="1:7" x14ac:dyDescent="0.2">
      <c r="A6" s="1">
        <f>A5+1</f>
        <v>2</v>
      </c>
      <c r="B6" s="1"/>
      <c r="C6" s="3">
        <f t="shared" si="0"/>
        <v>0.90249999999999997</v>
      </c>
      <c r="D6" s="3">
        <f t="shared" si="0"/>
        <v>0.81</v>
      </c>
      <c r="E6" s="3">
        <f t="shared" si="0"/>
        <v>0.72249999999999992</v>
      </c>
      <c r="F6" s="3">
        <f t="shared" si="0"/>
        <v>0.65610000000000013</v>
      </c>
      <c r="G6" s="3">
        <f t="shared" si="0"/>
        <v>0.54464400000000002</v>
      </c>
    </row>
    <row r="7" spans="1:7" x14ac:dyDescent="0.2">
      <c r="A7" s="1">
        <f t="shared" ref="A7:A24" si="1">A6+1</f>
        <v>3</v>
      </c>
      <c r="B7" s="1"/>
      <c r="C7" s="3">
        <f t="shared" si="0"/>
        <v>0.85737499999999989</v>
      </c>
      <c r="D7" s="3">
        <f t="shared" si="0"/>
        <v>0.72900000000000009</v>
      </c>
      <c r="E7" s="3">
        <f t="shared" si="0"/>
        <v>0.61412499999999992</v>
      </c>
      <c r="F7" s="3">
        <f t="shared" si="0"/>
        <v>0.53144100000000016</v>
      </c>
      <c r="G7" s="3">
        <f t="shared" si="0"/>
        <v>0.40194727200000002</v>
      </c>
    </row>
    <row r="8" spans="1:7" x14ac:dyDescent="0.2">
      <c r="A8" s="1">
        <f t="shared" si="1"/>
        <v>4</v>
      </c>
      <c r="B8" s="1"/>
      <c r="C8" s="3">
        <f t="shared" si="0"/>
        <v>0.81450624999999999</v>
      </c>
      <c r="D8" s="3">
        <f t="shared" si="0"/>
        <v>0.65610000000000013</v>
      </c>
      <c r="E8" s="3">
        <f t="shared" si="0"/>
        <v>0.52200624999999989</v>
      </c>
      <c r="F8" s="3">
        <f t="shared" si="0"/>
        <v>0.43046721000000016</v>
      </c>
      <c r="G8" s="3">
        <f t="shared" si="0"/>
        <v>0.29663708673600003</v>
      </c>
    </row>
    <row r="9" spans="1:7" x14ac:dyDescent="0.2">
      <c r="A9" s="1">
        <f t="shared" si="1"/>
        <v>5</v>
      </c>
      <c r="B9" s="1"/>
      <c r="C9" s="3">
        <f t="shared" si="0"/>
        <v>0.77378093749999999</v>
      </c>
      <c r="D9" s="3">
        <f t="shared" si="0"/>
        <v>0.59049000000000018</v>
      </c>
      <c r="E9" s="3">
        <f t="shared" si="0"/>
        <v>0.44370531249999989</v>
      </c>
      <c r="F9" s="3">
        <f t="shared" si="0"/>
        <v>0.34867844010000015</v>
      </c>
      <c r="G9" s="3">
        <f t="shared" si="0"/>
        <v>0.21891817001116803</v>
      </c>
    </row>
    <row r="10" spans="1:7" x14ac:dyDescent="0.2">
      <c r="A10" s="1">
        <f t="shared" si="1"/>
        <v>6</v>
      </c>
      <c r="B10" s="1"/>
      <c r="C10" s="3">
        <f t="shared" si="0"/>
        <v>0.73509189062499991</v>
      </c>
      <c r="D10" s="3">
        <f t="shared" si="0"/>
        <v>0.53144100000000016</v>
      </c>
      <c r="E10" s="3">
        <f t="shared" si="0"/>
        <v>0.37714951562499988</v>
      </c>
      <c r="F10" s="3">
        <f t="shared" si="0"/>
        <v>0.28242953648100017</v>
      </c>
      <c r="G10" s="3">
        <f t="shared" si="0"/>
        <v>0.161561609468242</v>
      </c>
    </row>
    <row r="11" spans="1:7" x14ac:dyDescent="0.2">
      <c r="A11" s="1">
        <f t="shared" si="1"/>
        <v>7</v>
      </c>
      <c r="B11" s="1"/>
      <c r="C11" s="3">
        <f t="shared" si="0"/>
        <v>0.69833729609374995</v>
      </c>
      <c r="D11" s="3">
        <f t="shared" si="0"/>
        <v>0.47829690000000014</v>
      </c>
      <c r="E11" s="3">
        <f t="shared" si="0"/>
        <v>0.32057708828124987</v>
      </c>
      <c r="F11" s="3">
        <f t="shared" si="0"/>
        <v>0.22876792454961015</v>
      </c>
      <c r="G11" s="3">
        <f t="shared" si="0"/>
        <v>0.11923246778756261</v>
      </c>
    </row>
    <row r="12" spans="1:7" x14ac:dyDescent="0.2">
      <c r="A12" s="1">
        <f t="shared" si="1"/>
        <v>8</v>
      </c>
      <c r="B12" s="1"/>
      <c r="C12" s="3">
        <f t="shared" si="0"/>
        <v>0.66342043128906247</v>
      </c>
      <c r="D12" s="3">
        <f t="shared" si="0"/>
        <v>0.43046721000000016</v>
      </c>
      <c r="E12" s="3">
        <f t="shared" si="0"/>
        <v>0.2724905250390624</v>
      </c>
      <c r="F12" s="3">
        <f t="shared" si="0"/>
        <v>0.18530201888518424</v>
      </c>
      <c r="G12" s="3">
        <f t="shared" si="0"/>
        <v>8.7993561227221212E-2</v>
      </c>
    </row>
    <row r="13" spans="1:7" x14ac:dyDescent="0.2">
      <c r="A13" s="1">
        <f t="shared" si="1"/>
        <v>9</v>
      </c>
      <c r="B13" s="1"/>
      <c r="C13" s="3">
        <f t="shared" si="0"/>
        <v>0.6302494097246093</v>
      </c>
      <c r="D13" s="3">
        <f t="shared" si="0"/>
        <v>0.38742048900000015</v>
      </c>
      <c r="E13" s="3">
        <f t="shared" si="0"/>
        <v>0.23161694628320303</v>
      </c>
      <c r="F13" s="3">
        <f t="shared" si="0"/>
        <v>0.15009463529699923</v>
      </c>
      <c r="G13" s="3">
        <f t="shared" si="0"/>
        <v>6.4939248185689247E-2</v>
      </c>
    </row>
    <row r="14" spans="1:7" x14ac:dyDescent="0.2">
      <c r="A14" s="1">
        <f t="shared" si="1"/>
        <v>10</v>
      </c>
      <c r="B14" s="1"/>
      <c r="C14" s="3">
        <f t="shared" si="0"/>
        <v>0.5987369392383789</v>
      </c>
      <c r="D14" s="3">
        <f t="shared" si="0"/>
        <v>0.34867844010000015</v>
      </c>
      <c r="E14" s="3">
        <f t="shared" si="0"/>
        <v>0.19687440434072256</v>
      </c>
      <c r="F14" s="3">
        <f t="shared" si="0"/>
        <v>0.12157665459056941</v>
      </c>
      <c r="G14" s="3">
        <f t="shared" si="0"/>
        <v>4.7925165161038674E-2</v>
      </c>
    </row>
    <row r="15" spans="1:7" x14ac:dyDescent="0.2">
      <c r="A15" s="1">
        <f t="shared" si="1"/>
        <v>11</v>
      </c>
      <c r="B15" s="1"/>
      <c r="C15" s="3">
        <f t="shared" ref="C15:G24" si="2">C$2^$A15</f>
        <v>0.56880009227645989</v>
      </c>
      <c r="D15" s="3">
        <f t="shared" si="2"/>
        <v>0.31381059609000017</v>
      </c>
      <c r="E15" s="3">
        <f t="shared" si="2"/>
        <v>0.16734324368961417</v>
      </c>
      <c r="F15" s="3">
        <f t="shared" si="2"/>
        <v>9.8477090218361235E-2</v>
      </c>
      <c r="G15" s="3">
        <f t="shared" si="2"/>
        <v>3.5368771888846538E-2</v>
      </c>
    </row>
    <row r="16" spans="1:7" x14ac:dyDescent="0.2">
      <c r="A16" s="1">
        <f t="shared" si="1"/>
        <v>12</v>
      </c>
      <c r="B16" s="1"/>
      <c r="C16" s="3">
        <f t="shared" si="2"/>
        <v>0.54036008766263688</v>
      </c>
      <c r="D16" s="3">
        <f t="shared" si="2"/>
        <v>0.28242953648100017</v>
      </c>
      <c r="E16" s="3">
        <f t="shared" si="2"/>
        <v>0.14224175713617204</v>
      </c>
      <c r="F16" s="3">
        <f t="shared" si="2"/>
        <v>7.9766443076872598E-2</v>
      </c>
      <c r="G16" s="3">
        <f t="shared" si="2"/>
        <v>2.6102153653968747E-2</v>
      </c>
    </row>
    <row r="17" spans="1:7" x14ac:dyDescent="0.2">
      <c r="A17" s="1">
        <f t="shared" si="1"/>
        <v>13</v>
      </c>
      <c r="B17" s="1"/>
      <c r="C17" s="3">
        <f t="shared" si="2"/>
        <v>0.51334208327950503</v>
      </c>
      <c r="D17" s="3">
        <f t="shared" si="2"/>
        <v>0.25418658283290019</v>
      </c>
      <c r="E17" s="3">
        <f t="shared" si="2"/>
        <v>0.12090549356574623</v>
      </c>
      <c r="F17" s="3">
        <f t="shared" si="2"/>
        <v>6.4610818892266816E-2</v>
      </c>
      <c r="G17" s="3">
        <f t="shared" si="2"/>
        <v>1.9263389396628937E-2</v>
      </c>
    </row>
    <row r="18" spans="1:7" x14ac:dyDescent="0.2">
      <c r="A18" s="1">
        <f t="shared" si="1"/>
        <v>14</v>
      </c>
      <c r="B18" s="1"/>
      <c r="C18" s="3">
        <f t="shared" si="2"/>
        <v>0.48767497911552976</v>
      </c>
      <c r="D18" s="3">
        <f t="shared" si="2"/>
        <v>0.22876792454961015</v>
      </c>
      <c r="E18" s="3">
        <f t="shared" si="2"/>
        <v>0.10276966953088429</v>
      </c>
      <c r="F18" s="3">
        <f t="shared" si="2"/>
        <v>5.2334763302736127E-2</v>
      </c>
      <c r="G18" s="3">
        <f t="shared" si="2"/>
        <v>1.4216381374712154E-2</v>
      </c>
    </row>
    <row r="19" spans="1:7" x14ac:dyDescent="0.2">
      <c r="A19" s="1">
        <f t="shared" si="1"/>
        <v>15</v>
      </c>
      <c r="B19" s="1"/>
      <c r="C19" s="3">
        <f t="shared" si="2"/>
        <v>0.46329123015975332</v>
      </c>
      <c r="D19" s="3">
        <f t="shared" si="2"/>
        <v>0.20589113209464913</v>
      </c>
      <c r="E19" s="3">
        <f t="shared" si="2"/>
        <v>8.7354219101251629E-2</v>
      </c>
      <c r="F19" s="3">
        <f t="shared" si="2"/>
        <v>4.2391158275216265E-2</v>
      </c>
      <c r="G19" s="3">
        <f t="shared" si="2"/>
        <v>1.0491689454537571E-2</v>
      </c>
    </row>
    <row r="20" spans="1:7" x14ac:dyDescent="0.2">
      <c r="A20" s="1">
        <f t="shared" si="1"/>
        <v>16</v>
      </c>
      <c r="B20" s="1"/>
      <c r="C20" s="3">
        <f t="shared" si="2"/>
        <v>0.44012666865176564</v>
      </c>
      <c r="D20" s="3">
        <f t="shared" si="2"/>
        <v>0.18530201888518424</v>
      </c>
      <c r="E20" s="3">
        <f t="shared" si="2"/>
        <v>7.4251086236063898E-2</v>
      </c>
      <c r="F20" s="3">
        <f t="shared" si="2"/>
        <v>3.4336838202925178E-2</v>
      </c>
      <c r="G20" s="3">
        <f t="shared" si="2"/>
        <v>7.7428668174487278E-3</v>
      </c>
    </row>
    <row r="21" spans="1:7" x14ac:dyDescent="0.2">
      <c r="A21" s="1">
        <f t="shared" si="1"/>
        <v>17</v>
      </c>
      <c r="B21" s="1"/>
      <c r="C21" s="3">
        <f t="shared" si="2"/>
        <v>0.41812033521917735</v>
      </c>
      <c r="D21" s="3">
        <f t="shared" si="2"/>
        <v>0.16677181699666582</v>
      </c>
      <c r="E21" s="3">
        <f t="shared" si="2"/>
        <v>6.3113423300654309E-2</v>
      </c>
      <c r="F21" s="3">
        <f t="shared" si="2"/>
        <v>2.7812838944369395E-2</v>
      </c>
      <c r="G21" s="3">
        <f t="shared" si="2"/>
        <v>5.7142357112771611E-3</v>
      </c>
    </row>
    <row r="22" spans="1:7" x14ac:dyDescent="0.2">
      <c r="A22" s="1">
        <f t="shared" si="1"/>
        <v>18</v>
      </c>
      <c r="B22" s="1"/>
      <c r="C22" s="3">
        <f t="shared" si="2"/>
        <v>0.39721431845821847</v>
      </c>
      <c r="D22" s="3">
        <f t="shared" si="2"/>
        <v>0.15009463529699923</v>
      </c>
      <c r="E22" s="3">
        <f t="shared" si="2"/>
        <v>5.3646409805556163E-2</v>
      </c>
      <c r="F22" s="3">
        <f t="shared" si="2"/>
        <v>2.2528399544939213E-2</v>
      </c>
      <c r="G22" s="3">
        <f t="shared" si="2"/>
        <v>4.2171059549225452E-3</v>
      </c>
    </row>
    <row r="23" spans="1:7" x14ac:dyDescent="0.2">
      <c r="A23" s="1">
        <f t="shared" si="1"/>
        <v>19</v>
      </c>
      <c r="B23" s="1"/>
      <c r="C23" s="3">
        <f t="shared" si="2"/>
        <v>0.37735360253530753</v>
      </c>
      <c r="D23" s="3">
        <f t="shared" si="2"/>
        <v>0.13508517176729934</v>
      </c>
      <c r="E23" s="3">
        <f t="shared" si="2"/>
        <v>4.5599448334722736E-2</v>
      </c>
      <c r="F23" s="3">
        <f t="shared" si="2"/>
        <v>1.8248003631400764E-2</v>
      </c>
      <c r="G23" s="3">
        <f t="shared" si="2"/>
        <v>3.1122241947328382E-3</v>
      </c>
    </row>
    <row r="24" spans="1:7" x14ac:dyDescent="0.2">
      <c r="A24" s="1">
        <f t="shared" si="1"/>
        <v>20</v>
      </c>
      <c r="B24" s="1"/>
      <c r="C24" s="3">
        <f t="shared" si="2"/>
        <v>0.35848592240854216</v>
      </c>
      <c r="D24" s="3">
        <f t="shared" si="2"/>
        <v>0.12157665459056941</v>
      </c>
      <c r="E24" s="3">
        <f t="shared" si="2"/>
        <v>3.8759531084514326E-2</v>
      </c>
      <c r="F24" s="3">
        <f t="shared" si="2"/>
        <v>1.478088294143462E-2</v>
      </c>
      <c r="G24" s="3">
        <f t="shared" si="2"/>
        <v>2.2968214557128348E-3</v>
      </c>
    </row>
    <row r="25" spans="1:7" x14ac:dyDescent="0.2">
      <c r="A25" s="1"/>
      <c r="B25" s="1"/>
      <c r="C25" s="3"/>
      <c r="D25" s="3"/>
      <c r="E25" s="3"/>
      <c r="F25" s="3"/>
      <c r="G25" s="3"/>
    </row>
    <row r="26" spans="1:7" x14ac:dyDescent="0.2">
      <c r="A26" s="1"/>
      <c r="B26" s="1"/>
      <c r="C26" s="3"/>
      <c r="D26" s="3"/>
      <c r="E26" s="3"/>
      <c r="F26" s="3"/>
      <c r="G26" s="3"/>
    </row>
    <row r="27" spans="1:7" x14ac:dyDescent="0.2">
      <c r="A27" s="1"/>
      <c r="B27" s="1"/>
      <c r="C27" s="3"/>
      <c r="D27" s="3"/>
      <c r="E27" s="3"/>
      <c r="F27" s="3"/>
      <c r="G27" s="3"/>
    </row>
    <row r="28" spans="1:7" x14ac:dyDescent="0.2">
      <c r="A28" s="1"/>
      <c r="B28" s="1"/>
      <c r="C28" s="3"/>
      <c r="D28" s="3"/>
      <c r="E28" s="3"/>
      <c r="F28" s="3"/>
      <c r="G28" s="3"/>
    </row>
    <row r="29" spans="1:7" x14ac:dyDescent="0.2">
      <c r="A29" s="1"/>
      <c r="B29" s="1"/>
      <c r="C29" s="3"/>
      <c r="D29" s="3"/>
      <c r="E29" s="3"/>
      <c r="F29" s="3"/>
      <c r="G29" s="3"/>
    </row>
    <row r="30" spans="1:7" x14ac:dyDescent="0.2">
      <c r="A30" s="1"/>
      <c r="B30" s="1"/>
      <c r="C30" s="3"/>
      <c r="D30" s="3"/>
      <c r="E30" s="3"/>
      <c r="F30" s="3"/>
      <c r="G30" s="3"/>
    </row>
    <row r="31" spans="1:7" x14ac:dyDescent="0.2">
      <c r="A31" s="13" t="s">
        <v>23</v>
      </c>
      <c r="C31" s="2"/>
    </row>
    <row r="32" spans="1:7" x14ac:dyDescent="0.2">
      <c r="C32" s="2"/>
    </row>
    <row r="33" spans="1:7" x14ac:dyDescent="0.2">
      <c r="A33" t="s">
        <v>5</v>
      </c>
      <c r="C33">
        <v>1104</v>
      </c>
      <c r="D33">
        <v>1</v>
      </c>
    </row>
    <row r="34" spans="1:7" x14ac:dyDescent="0.2">
      <c r="A34" t="s">
        <v>6</v>
      </c>
      <c r="C34">
        <v>826</v>
      </c>
      <c r="D34">
        <v>2</v>
      </c>
    </row>
    <row r="35" spans="1:7" x14ac:dyDescent="0.2">
      <c r="A35" t="s">
        <v>7</v>
      </c>
      <c r="C35">
        <v>501</v>
      </c>
      <c r="D35">
        <v>3</v>
      </c>
    </row>
    <row r="36" spans="1:7" x14ac:dyDescent="0.2">
      <c r="A36" t="s">
        <v>8</v>
      </c>
      <c r="C36">
        <v>128</v>
      </c>
    </row>
    <row r="41" spans="1:7" x14ac:dyDescent="0.2">
      <c r="E41" s="5"/>
    </row>
    <row r="48" spans="1:7" x14ac:dyDescent="0.2">
      <c r="A48" t="s">
        <v>9</v>
      </c>
      <c r="G48" t="s">
        <v>17</v>
      </c>
    </row>
    <row r="51" spans="1:13" x14ac:dyDescent="0.2">
      <c r="A51" t="s">
        <v>14</v>
      </c>
      <c r="B51" t="s">
        <v>10</v>
      </c>
      <c r="D51" t="s">
        <v>11</v>
      </c>
      <c r="G51" t="s">
        <v>14</v>
      </c>
      <c r="H51" t="s">
        <v>10</v>
      </c>
      <c r="J51" t="s">
        <v>11</v>
      </c>
      <c r="M51" t="s">
        <v>19</v>
      </c>
    </row>
    <row r="52" spans="1:13" x14ac:dyDescent="0.2">
      <c r="B52" t="s">
        <v>15</v>
      </c>
      <c r="D52" t="s">
        <v>16</v>
      </c>
      <c r="E52" t="s">
        <v>12</v>
      </c>
      <c r="H52" t="s">
        <v>15</v>
      </c>
      <c r="J52" t="s">
        <v>16</v>
      </c>
      <c r="K52" t="s">
        <v>12</v>
      </c>
    </row>
    <row r="53" spans="1:13" x14ac:dyDescent="0.2">
      <c r="A53" t="s">
        <v>13</v>
      </c>
      <c r="G53" s="9" t="s">
        <v>18</v>
      </c>
    </row>
    <row r="55" spans="1:13" x14ac:dyDescent="0.2">
      <c r="A55">
        <v>2011</v>
      </c>
      <c r="B55" s="7">
        <v>1.26E-2</v>
      </c>
      <c r="D55" s="6">
        <f>(1-B55)^12</f>
        <v>0.85885030575976617</v>
      </c>
      <c r="E55" s="8">
        <f>1/(1-D55)</f>
        <v>7.0846770542628379</v>
      </c>
      <c r="G55">
        <v>2004</v>
      </c>
      <c r="H55" s="6">
        <v>2.7E-2</v>
      </c>
      <c r="J55" s="6">
        <f>(1-H55)^12</f>
        <v>0.72003578879072638</v>
      </c>
      <c r="K55" s="8">
        <f>1/(1-J55)</f>
        <v>3.5718851194608536</v>
      </c>
      <c r="M55" s="8"/>
    </row>
    <row r="56" spans="1:13" x14ac:dyDescent="0.2">
      <c r="A56">
        <f>A55-1</f>
        <v>2010</v>
      </c>
      <c r="B56" s="7">
        <v>1.38E-2</v>
      </c>
      <c r="D56" s="6">
        <f t="shared" ref="D56:D62" si="3">(1-B56)^12</f>
        <v>0.84640842643873404</v>
      </c>
      <c r="E56" s="8">
        <f>1/(1-D56)</f>
        <v>6.5107738452924382</v>
      </c>
      <c r="G56">
        <f t="shared" ref="G56:G61" si="4">G55+1</f>
        <v>2005</v>
      </c>
      <c r="H56" s="6">
        <v>2.1999999999999999E-2</v>
      </c>
      <c r="J56" s="6">
        <f t="shared" ref="J56:J61" si="5">(1-H56)^12</f>
        <v>0.76571341785785552</v>
      </c>
      <c r="K56" s="8">
        <f t="shared" ref="K56:K61" si="6">1/(1-J56)</f>
        <v>4.2682768720971307</v>
      </c>
      <c r="M56" s="8"/>
    </row>
    <row r="57" spans="1:13" x14ac:dyDescent="0.2">
      <c r="A57">
        <f t="shared" ref="A57:A62" si="7">A56-1</f>
        <v>2009</v>
      </c>
      <c r="B57" s="7">
        <v>1.41E-2</v>
      </c>
      <c r="D57" s="6">
        <f t="shared" si="3"/>
        <v>0.84332388224659505</v>
      </c>
      <c r="E57" s="8">
        <f>1/(1-D57)</f>
        <v>6.3825936865114059</v>
      </c>
      <c r="G57">
        <f t="shared" si="4"/>
        <v>2006</v>
      </c>
      <c r="H57" s="6">
        <v>1.7999999999999999E-2</v>
      </c>
      <c r="J57" s="6">
        <f t="shared" si="5"/>
        <v>0.80415145752997208</v>
      </c>
      <c r="K57" s="8">
        <f t="shared" si="6"/>
        <v>5.1059864290439485</v>
      </c>
      <c r="M57" s="8"/>
    </row>
    <row r="58" spans="1:13" x14ac:dyDescent="0.2">
      <c r="A58">
        <f t="shared" si="7"/>
        <v>2008</v>
      </c>
      <c r="B58" s="7"/>
      <c r="D58" s="6">
        <f t="shared" si="3"/>
        <v>1</v>
      </c>
      <c r="G58">
        <f t="shared" si="4"/>
        <v>2007</v>
      </c>
      <c r="H58" s="6">
        <v>1.7000000000000001E-2</v>
      </c>
      <c r="J58" s="6">
        <f t="shared" si="5"/>
        <v>0.81403338034980821</v>
      </c>
      <c r="K58" s="8">
        <f t="shared" si="6"/>
        <v>5.3773091207498789</v>
      </c>
      <c r="M58" s="8"/>
    </row>
    <row r="59" spans="1:13" x14ac:dyDescent="0.2">
      <c r="A59">
        <f t="shared" si="7"/>
        <v>2007</v>
      </c>
      <c r="B59" s="7"/>
      <c r="D59" s="6">
        <f t="shared" si="3"/>
        <v>1</v>
      </c>
      <c r="G59">
        <f t="shared" si="4"/>
        <v>2008</v>
      </c>
      <c r="H59" s="6">
        <v>1.7000000000000001E-2</v>
      </c>
      <c r="J59" s="6">
        <f t="shared" si="5"/>
        <v>0.81403338034980821</v>
      </c>
      <c r="K59" s="8">
        <f t="shared" si="6"/>
        <v>5.3773091207498789</v>
      </c>
      <c r="M59" s="8"/>
    </row>
    <row r="60" spans="1:13" x14ac:dyDescent="0.2">
      <c r="A60">
        <f t="shared" si="7"/>
        <v>2006</v>
      </c>
      <c r="B60" s="7"/>
      <c r="D60" s="6">
        <f t="shared" si="3"/>
        <v>1</v>
      </c>
      <c r="G60">
        <f t="shared" si="4"/>
        <v>2009</v>
      </c>
      <c r="H60" s="7">
        <v>1.47E-2</v>
      </c>
      <c r="J60" s="6">
        <f t="shared" si="5"/>
        <v>0.83718568447607644</v>
      </c>
      <c r="K60" s="8">
        <f t="shared" si="6"/>
        <v>6.1419660598153136</v>
      </c>
      <c r="M60" s="8"/>
    </row>
    <row r="61" spans="1:13" x14ac:dyDescent="0.2">
      <c r="A61">
        <f t="shared" si="7"/>
        <v>2005</v>
      </c>
      <c r="B61" s="7"/>
      <c r="D61" s="6">
        <f t="shared" si="3"/>
        <v>1</v>
      </c>
      <c r="G61">
        <f t="shared" si="4"/>
        <v>2010</v>
      </c>
      <c r="H61" s="7">
        <v>1.3100000000000001E-2</v>
      </c>
      <c r="J61" s="6">
        <f t="shared" si="5"/>
        <v>0.85364595679433852</v>
      </c>
      <c r="K61" s="8">
        <f t="shared" si="6"/>
        <v>6.8327459774703136</v>
      </c>
      <c r="M61" s="8"/>
    </row>
    <row r="62" spans="1:13" x14ac:dyDescent="0.2">
      <c r="A62">
        <f t="shared" si="7"/>
        <v>2004</v>
      </c>
      <c r="B62" s="7"/>
      <c r="D62" s="6">
        <f t="shared" si="3"/>
        <v>1</v>
      </c>
      <c r="H62" s="7"/>
      <c r="J62" s="6"/>
    </row>
    <row r="63" spans="1:13" x14ac:dyDescent="0.2">
      <c r="H63" t="s">
        <v>20</v>
      </c>
      <c r="J63" s="11">
        <f>(J61-J55)/J55</f>
        <v>0.18556045419354156</v>
      </c>
      <c r="K63" s="11">
        <f>(K61-K55)/K55</f>
        <v>0.91292433797581374</v>
      </c>
    </row>
    <row r="65" spans="1:4" x14ac:dyDescent="0.2">
      <c r="A65" t="s">
        <v>21</v>
      </c>
    </row>
    <row r="66" spans="1:4" x14ac:dyDescent="0.2">
      <c r="A66">
        <v>2010</v>
      </c>
      <c r="B66" s="7">
        <v>2.5000000000000001E-2</v>
      </c>
      <c r="D66" s="6">
        <f>(1-B66)^12</f>
        <v>0.73799834582665091</v>
      </c>
    </row>
    <row r="69" spans="1:4" x14ac:dyDescent="0.2">
      <c r="A69" s="9" t="s">
        <v>22</v>
      </c>
      <c r="B69" s="10"/>
      <c r="D69" s="8"/>
    </row>
    <row r="70" spans="1:4" x14ac:dyDescent="0.2">
      <c r="B70" s="10"/>
      <c r="D70" s="8"/>
    </row>
    <row r="71" spans="1:4" x14ac:dyDescent="0.2">
      <c r="B71" s="10"/>
      <c r="D71" s="8"/>
    </row>
    <row r="72" spans="1:4" x14ac:dyDescent="0.2">
      <c r="B72" s="10"/>
      <c r="D72" s="8"/>
    </row>
    <row r="73" spans="1:4" x14ac:dyDescent="0.2">
      <c r="B73" s="10"/>
      <c r="D73" s="8"/>
    </row>
    <row r="74" spans="1:4" x14ac:dyDescent="0.2">
      <c r="B74" s="10"/>
      <c r="D74" s="8"/>
    </row>
    <row r="75" spans="1:4" x14ac:dyDescent="0.2">
      <c r="B75" s="10"/>
      <c r="D75" s="8"/>
    </row>
  </sheetData>
  <phoneticPr fontId="0" type="noConversion"/>
  <hyperlinks>
    <hyperlink ref="G53" r:id="rId1"/>
    <hyperlink ref="A69" r:id="rId2"/>
  </hyperlinks>
  <pageMargins left="0.75" right="0.75" top="1" bottom="1" header="0.5" footer="0.5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 Eitan</dc:creator>
  <cp:lastModifiedBy>e</cp:lastModifiedBy>
  <dcterms:created xsi:type="dcterms:W3CDTF">1996-10-14T23:33:28Z</dcterms:created>
  <dcterms:modified xsi:type="dcterms:W3CDTF">2014-03-03T08:34:50Z</dcterms:modified>
</cp:coreProperties>
</file>